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igarmsia-my.sharepoint.com/personal/davis_freimanis_stigarm_lv/Documents/Darbvirsma/Sasa/21.03/"/>
    </mc:Choice>
  </mc:AlternateContent>
  <xr:revisionPtr revIDLastSave="419" documentId="11_8FE81CA551ADF6FB9CD33503D8CEE0246A09A17A" xr6:coauthVersionLast="47" xr6:coauthVersionMax="47" xr10:uidLastSave="{99955BE2-CFD6-4408-9B4F-F2C089AD487A}"/>
  <bookViews>
    <workbookView xWindow="-108" yWindow="-108" windowWidth="23256" windowHeight="13896" activeTab="1" xr2:uid="{00000000-000D-0000-FFFF-FFFF00000000}"/>
  </bookViews>
  <sheets>
    <sheet name="INDIVIDUALI(TR)" sheetId="4" r:id="rId1"/>
    <sheet name="KOMANDAS(TR)" sheetId="10" r:id="rId2"/>
  </sheets>
  <definedNames>
    <definedName name="_xlnm._FilterDatabase" localSheetId="0" hidden="1">'INDIVIDUALI(TR)'!$B$11:$M$11</definedName>
    <definedName name="_xlnm._FilterDatabase" localSheetId="1" hidden="1">'KOMANDAS(TR)'!$B$11:$K$11</definedName>
    <definedName name="_xlnm.Print_Area" localSheetId="0">'INDIVIDUALI(TR)'!$A$1:$O$17</definedName>
    <definedName name="_xlnm.Print_Area" localSheetId="1">'KOMANDAS(TR)'!$A$1:$K$19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B7" i="10" l="1"/>
  <c r="E13" i="10" l="1"/>
  <c r="F13" i="10"/>
  <c r="J13" i="4"/>
  <c r="J12" i="4"/>
  <c r="B2" i="10"/>
  <c r="B3" i="10"/>
  <c r="B4" i="10"/>
  <c r="B1" i="10"/>
  <c r="L12" i="4" l="1"/>
  <c r="L13" i="4"/>
  <c r="J13" i="10"/>
  <c r="J12" i="10" l="1"/>
</calcChain>
</file>

<file path=xl/sharedStrings.xml><?xml version="1.0" encoding="utf-8"?>
<sst xmlns="http://schemas.openxmlformats.org/spreadsheetml/2006/main" count="46" uniqueCount="28">
  <si>
    <t>KOPĀ</t>
  </si>
  <si>
    <t>REZULTĀTI</t>
  </si>
  <si>
    <t>VIETA</t>
  </si>
  <si>
    <t>NR.</t>
  </si>
  <si>
    <t>UZVĀRDS, VĀRDS</t>
  </si>
  <si>
    <t>PAMATSĒRIJA</t>
  </si>
  <si>
    <t>DALĪBNIEKA</t>
  </si>
  <si>
    <t>KVALIFIKĀCIJAS</t>
  </si>
  <si>
    <t>PUNKTI</t>
  </si>
  <si>
    <t>PUNKTI PAR</t>
  </si>
  <si>
    <t>IEGŪTO VIETU</t>
  </si>
  <si>
    <t>KOPVĒRTĒJUMA PUNKTI</t>
  </si>
  <si>
    <t>KULDĪGA, LATVIJA</t>
  </si>
  <si>
    <t xml:space="preserve">Sekretārs: </t>
  </si>
  <si>
    <t xml:space="preserve">Galvenais tiesnesis: </t>
  </si>
  <si>
    <t xml:space="preserve">Laukuma tiesneši: </t>
  </si>
  <si>
    <t>TRANŠEJAS STENDS</t>
  </si>
  <si>
    <t>Gunārs Freimanis</t>
  </si>
  <si>
    <t>Dāvis Freimanis</t>
  </si>
  <si>
    <t>Jānis Morozovs</t>
  </si>
  <si>
    <t>2026.GADA LATVIJAS REPUBLIKAS KAUSA IZCĪŅA STENDA ŠAUŠANĀ</t>
  </si>
  <si>
    <t>21.MARTS 2026</t>
  </si>
  <si>
    <t>MEDNIEKU LĪGA</t>
  </si>
  <si>
    <t xml:space="preserve">ANIŅŠ Artis </t>
  </si>
  <si>
    <t>DĪKS Dmitrijs</t>
  </si>
  <si>
    <t>VĒRGALE</t>
  </si>
  <si>
    <t>MEDNIEKU LĪGA - KOMANDU IESKAITĒ</t>
  </si>
  <si>
    <t>1.POSMS APAĻĀ UN TRANŠEJAS STENDA ŠAUŠANĀ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</si>
</sst>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 tint="0.499984740745262"/>
      <name val="Arial Narrow"/>
      <family val="2"/>
      <charset val="186"/>
    </font>
    <font>
      <b/>
      <sz val="12"/>
      <color theme="1" tint="0.499984740745262"/>
      <name val="Arial Narrow"/>
      <family val="2"/>
      <charset val="186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2" borderId="0" applyFont="0" applyBorder="0" applyAlignment="0">
      <alignment horizontal="center" vertical="center"/>
    </xf>
  </cellStyleXfs>
  <cellXfs count="67">
    <xf numFmtId="0" fontId="0" fillId="0" borderId="0" xfId="0"/>
    <xf numFmtId="0" fontId="0" fillId="0" borderId="1" xfId="0" applyBorder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0" fillId="5" borderId="9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6" fillId="3" borderId="6" xfId="0" applyFont="1" applyFill="1" applyBorder="1"/>
    <xf numFmtId="0" fontId="6" fillId="3" borderId="26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8" fillId="0" borderId="8" xfId="0" applyFont="1" applyBorder="1"/>
    <xf numFmtId="0" fontId="6" fillId="3" borderId="0" xfId="0" applyFont="1" applyFill="1" applyAlignment="1">
      <alignment horizont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3" borderId="2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</cellXfs>
  <cellStyles count="2">
    <cellStyle name="Parasts" xfId="0" builtinId="0"/>
    <cellStyle name="Style 1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11</xdr:col>
      <xdr:colOff>438150</xdr:colOff>
      <xdr:row>6</xdr:row>
      <xdr:rowOff>142875</xdr:rowOff>
    </xdr:to>
    <xdr:pic>
      <xdr:nvPicPr>
        <xdr:cNvPr id="1107" name="Pictur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>
          <a:extLst>
            <a:ext uri="{FF2B5EF4-FFF2-40B4-BE49-F238E27FC236}">
              <a16:creationId xmlns:a16="http://schemas.microsoft.com/office/drawing/2014/main" id="{00000000-0008-0000-0200-00005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opLeftCell="B1" zoomScaleNormal="100" zoomScalePageLayoutView="40" workbookViewId="0">
      <selection activeCell="H21" sqref="H21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9" width="6.44140625" customWidth="1"/>
    <col min="10" max="10" width="8.5546875" customWidth="1"/>
    <col min="11" max="11" width="12.109375" customWidth="1"/>
    <col min="12" max="12" width="7" customWidth="1"/>
    <col min="13" max="13" width="14.6640625" hidden="1" customWidth="1"/>
    <col min="14" max="14" width="12.109375" hidden="1" customWidth="1"/>
    <col min="15" max="15" width="0" hidden="1" customWidth="1"/>
  </cols>
  <sheetData>
    <row r="1" spans="2:16" ht="18" x14ac:dyDescent="0.3">
      <c r="B1" s="7" t="s">
        <v>20</v>
      </c>
    </row>
    <row r="2" spans="2:16" ht="18" x14ac:dyDescent="0.3">
      <c r="B2" s="14" t="s">
        <v>27</v>
      </c>
      <c r="F2" s="7"/>
      <c r="G2" s="10"/>
      <c r="J2" s="7"/>
      <c r="K2" s="7"/>
      <c r="L2" s="7"/>
      <c r="M2" s="7"/>
      <c r="O2" s="10"/>
      <c r="P2" s="10"/>
    </row>
    <row r="3" spans="2:16" ht="18" x14ac:dyDescent="0.3">
      <c r="B3" s="8" t="s">
        <v>12</v>
      </c>
      <c r="F3" s="10"/>
      <c r="G3" s="10"/>
      <c r="J3" s="13"/>
      <c r="K3" s="7"/>
      <c r="L3" s="7"/>
      <c r="M3" s="7"/>
      <c r="O3" s="10"/>
      <c r="P3" s="10"/>
    </row>
    <row r="4" spans="2:16" ht="18" x14ac:dyDescent="0.3">
      <c r="B4" s="15" t="s">
        <v>21</v>
      </c>
      <c r="F4" s="7"/>
      <c r="G4" s="10"/>
      <c r="J4" s="13"/>
      <c r="K4" s="13"/>
      <c r="L4" s="13"/>
      <c r="M4" s="13"/>
      <c r="O4" s="10"/>
      <c r="P4" s="10"/>
    </row>
    <row r="5" spans="2:16" ht="18" customHeight="1" x14ac:dyDescent="0.3">
      <c r="F5" s="8"/>
      <c r="G5" s="11"/>
      <c r="J5" s="8"/>
      <c r="K5" s="8"/>
      <c r="L5" s="8"/>
      <c r="M5" s="8"/>
      <c r="O5" s="11"/>
      <c r="P5" s="11"/>
    </row>
    <row r="6" spans="2:16" ht="0.75" customHeight="1" x14ac:dyDescent="0.3"/>
    <row r="7" spans="2:16" ht="29.25" customHeight="1" x14ac:dyDescent="0.6">
      <c r="B7" s="47" t="s">
        <v>1</v>
      </c>
      <c r="C7" s="47"/>
      <c r="D7" s="47"/>
      <c r="E7" s="47"/>
      <c r="F7" s="2"/>
    </row>
    <row r="8" spans="2:16" ht="23.4" x14ac:dyDescent="0.45">
      <c r="B8" s="46" t="s">
        <v>16</v>
      </c>
      <c r="C8" s="46"/>
      <c r="D8" s="46"/>
      <c r="E8" s="46"/>
      <c r="F8" s="46"/>
    </row>
    <row r="9" spans="2:16" ht="23.4" x14ac:dyDescent="0.45">
      <c r="B9" s="45" t="s">
        <v>22</v>
      </c>
      <c r="C9" s="45"/>
      <c r="D9" s="45"/>
      <c r="E9" s="45"/>
      <c r="F9" s="45"/>
    </row>
    <row r="10" spans="2:16" x14ac:dyDescent="0.3">
      <c r="B10" s="3"/>
      <c r="C10" s="3" t="s">
        <v>6</v>
      </c>
      <c r="D10" s="3"/>
      <c r="E10" s="48" t="s">
        <v>5</v>
      </c>
      <c r="F10" s="49"/>
      <c r="G10" s="49"/>
      <c r="H10" s="49"/>
      <c r="I10" s="49"/>
      <c r="J10" s="36"/>
      <c r="K10" s="3"/>
      <c r="L10" s="3"/>
      <c r="M10" s="16" t="s">
        <v>7</v>
      </c>
      <c r="N10" s="3" t="s">
        <v>9</v>
      </c>
      <c r="O10" s="3" t="s">
        <v>8</v>
      </c>
    </row>
    <row r="11" spans="2:16" ht="15" customHeight="1" x14ac:dyDescent="0.3">
      <c r="B11" s="4" t="s">
        <v>2</v>
      </c>
      <c r="C11" s="17" t="s">
        <v>3</v>
      </c>
      <c r="D11" s="17" t="s">
        <v>4</v>
      </c>
      <c r="E11" s="18">
        <v>1</v>
      </c>
      <c r="F11" s="5">
        <v>2</v>
      </c>
      <c r="G11" s="5">
        <v>3</v>
      </c>
      <c r="H11" s="5"/>
      <c r="I11" s="5"/>
      <c r="J11" s="6" t="s">
        <v>0</v>
      </c>
      <c r="K11" s="4"/>
      <c r="L11" s="4" t="s">
        <v>8</v>
      </c>
      <c r="M11" s="9" t="s">
        <v>8</v>
      </c>
      <c r="N11" s="4" t="s">
        <v>10</v>
      </c>
      <c r="O11" s="4" t="s">
        <v>0</v>
      </c>
    </row>
    <row r="12" spans="2:16" ht="20.100000000000001" customHeight="1" x14ac:dyDescent="0.3">
      <c r="B12" s="61">
        <v>1</v>
      </c>
      <c r="C12" s="41">
        <v>22</v>
      </c>
      <c r="D12" s="44" t="s">
        <v>23</v>
      </c>
      <c r="E12" s="27">
        <v>18</v>
      </c>
      <c r="F12" s="27">
        <v>19</v>
      </c>
      <c r="G12" s="27">
        <v>22</v>
      </c>
      <c r="H12" s="27"/>
      <c r="I12" s="27"/>
      <c r="J12" s="31">
        <f>SUM(E12:I12)</f>
        <v>59</v>
      </c>
      <c r="K12" s="27"/>
      <c r="L12" s="27">
        <f>25-($J$12-J12)</f>
        <v>25</v>
      </c>
      <c r="M12" s="28"/>
      <c r="N12" s="28"/>
      <c r="O12" s="29"/>
    </row>
    <row r="13" spans="2:16" ht="20.100000000000001" customHeight="1" x14ac:dyDescent="0.3">
      <c r="B13" s="61">
        <v>2</v>
      </c>
      <c r="C13" s="41">
        <v>23</v>
      </c>
      <c r="D13" s="43" t="s">
        <v>24</v>
      </c>
      <c r="E13" s="27">
        <v>19</v>
      </c>
      <c r="F13" s="27">
        <v>12</v>
      </c>
      <c r="G13" s="27">
        <v>16</v>
      </c>
      <c r="H13" s="27"/>
      <c r="I13" s="27"/>
      <c r="J13" s="31">
        <f>SUM(E13:I13)</f>
        <v>47</v>
      </c>
      <c r="K13" s="27"/>
      <c r="L13" s="27">
        <f t="shared" ref="L13" si="0">25-($J$12-J13)</f>
        <v>13</v>
      </c>
      <c r="M13" s="28"/>
      <c r="N13" s="28"/>
      <c r="O13" s="29"/>
    </row>
    <row r="15" spans="2:16" x14ac:dyDescent="0.3">
      <c r="C15" s="32" t="s">
        <v>14</v>
      </c>
      <c r="D15" s="40" t="s">
        <v>17</v>
      </c>
    </row>
    <row r="16" spans="2:16" x14ac:dyDescent="0.3">
      <c r="C16" s="32" t="s">
        <v>13</v>
      </c>
      <c r="D16" s="40" t="s">
        <v>18</v>
      </c>
    </row>
    <row r="17" spans="3:4" x14ac:dyDescent="0.3">
      <c r="C17" s="32" t="s">
        <v>15</v>
      </c>
      <c r="D17" t="s">
        <v>19</v>
      </c>
    </row>
  </sheetData>
  <autoFilter ref="B11:M11" xr:uid="{00000000-0009-0000-0000-000000000000}">
    <sortState xmlns:xlrd2="http://schemas.microsoft.com/office/spreadsheetml/2017/richdata2" ref="B12:M16">
      <sortCondition descending="1" ref="J11"/>
    </sortState>
  </autoFilter>
  <mergeCells count="5">
    <mergeCell ref="B9:F9"/>
    <mergeCell ref="B8:F8"/>
    <mergeCell ref="B7:E7"/>
    <mergeCell ref="E10:G10"/>
    <mergeCell ref="H10:I10"/>
  </mergeCells>
  <conditionalFormatting sqref="C12">
    <cfRule type="duplicateValues" dxfId="4" priority="14"/>
  </conditionalFormatting>
  <conditionalFormatting sqref="C13">
    <cfRule type="duplicateValues" dxfId="3" priority="11"/>
  </conditionalFormatting>
  <printOptions horizontalCentered="1"/>
  <pageMargins left="0.70866141732283472" right="0.70866141732283472" top="0.74803149606299213" bottom="0.74803149606299213" header="0" footer="0.31496062992125984"/>
  <pageSetup paperSize="9" orientation="landscape" horizontalDpi="360" verticalDpi="36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"/>
  <sheetViews>
    <sheetView tabSelected="1" topLeftCell="B1" zoomScale="85" zoomScaleNormal="85" zoomScalePageLayoutView="55" workbookViewId="0">
      <selection activeCell="I23" sqref="I23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9" width="6.44140625" customWidth="1"/>
    <col min="10" max="10" width="8.5546875" customWidth="1"/>
    <col min="11" max="11" width="32.5546875" hidden="1" customWidth="1"/>
    <col min="17" max="17" width="39.5546875" customWidth="1"/>
  </cols>
  <sheetData>
    <row r="1" spans="2:18" ht="18" x14ac:dyDescent="0.3">
      <c r="B1" s="7" t="str">
        <f>'INDIVIDUALI(TR)'!B1</f>
        <v>2026.GADA LATVIJAS REPUBLIKAS KAUSA IZCĪŅA STENDA ŠAUŠANĀ</v>
      </c>
    </row>
    <row r="2" spans="2:18" ht="18" x14ac:dyDescent="0.3">
      <c r="B2" s="14" t="str">
        <f>'INDIVIDUALI(TR)'!B2</f>
        <v>1.POSMS APAĻĀ UN TRANŠEJAS STENDA ŠAUŠANĀ</v>
      </c>
      <c r="E2" s="7"/>
      <c r="G2" s="10"/>
      <c r="H2" s="10"/>
      <c r="I2" s="10"/>
      <c r="L2" s="10"/>
      <c r="Q2" s="55"/>
      <c r="R2" s="55"/>
    </row>
    <row r="3" spans="2:18" ht="18" x14ac:dyDescent="0.3">
      <c r="B3" s="8" t="str">
        <f>'INDIVIDUALI(TR)'!B3</f>
        <v>KULDĪGA, LATVIJA</v>
      </c>
      <c r="E3" s="10"/>
      <c r="G3" s="10"/>
      <c r="H3" s="10"/>
      <c r="I3" s="10"/>
      <c r="L3" s="10"/>
      <c r="Q3" s="56"/>
      <c r="R3" s="55"/>
    </row>
    <row r="4" spans="2:18" ht="18" x14ac:dyDescent="0.3">
      <c r="B4" s="15" t="str">
        <f>'INDIVIDUALI(TR)'!B4</f>
        <v>21.MARTS 2026</v>
      </c>
      <c r="E4" s="7"/>
      <c r="G4" s="10"/>
      <c r="H4" s="10"/>
      <c r="I4" s="10"/>
      <c r="L4" s="10"/>
      <c r="Q4" s="56"/>
      <c r="R4" s="56"/>
    </row>
    <row r="5" spans="2:18" ht="0.75" customHeight="1" x14ac:dyDescent="0.3"/>
    <row r="6" spans="2:18" ht="37.200000000000003" x14ac:dyDescent="0.6">
      <c r="B6" s="47" t="s">
        <v>1</v>
      </c>
      <c r="C6" s="47"/>
      <c r="D6" s="47"/>
      <c r="E6" s="47"/>
      <c r="F6" s="2"/>
    </row>
    <row r="7" spans="2:18" ht="22.5" customHeight="1" x14ac:dyDescent="0.45">
      <c r="B7" s="50" t="str">
        <f>'INDIVIDUALI(TR)'!B8:F8</f>
        <v>TRANŠEJAS STENDS</v>
      </c>
      <c r="C7" s="46"/>
      <c r="D7" s="46"/>
      <c r="E7" s="46"/>
      <c r="F7" s="46"/>
    </row>
    <row r="8" spans="2:18" ht="23.25" customHeight="1" x14ac:dyDescent="0.3">
      <c r="B8" s="51" t="s">
        <v>26</v>
      </c>
      <c r="C8" s="51"/>
      <c r="D8" s="51"/>
      <c r="E8" s="51"/>
      <c r="F8" s="51"/>
    </row>
    <row r="9" spans="2:18" ht="8.25" customHeight="1" thickBot="1" x14ac:dyDescent="0.35">
      <c r="K9" s="1"/>
    </row>
    <row r="10" spans="2:18" x14ac:dyDescent="0.3">
      <c r="B10" s="59" t="s">
        <v>2</v>
      </c>
      <c r="C10" s="23" t="s">
        <v>6</v>
      </c>
      <c r="D10" s="57" t="s">
        <v>4</v>
      </c>
      <c r="E10" s="52" t="s">
        <v>5</v>
      </c>
      <c r="F10" s="53"/>
      <c r="G10" s="53"/>
      <c r="H10" s="53"/>
      <c r="I10" s="53"/>
      <c r="J10" s="54"/>
      <c r="K10" s="16"/>
      <c r="L10" s="62" t="s">
        <v>8</v>
      </c>
    </row>
    <row r="11" spans="2:18" ht="15" customHeight="1" thickBot="1" x14ac:dyDescent="0.35">
      <c r="B11" s="60"/>
      <c r="C11" s="24" t="s">
        <v>3</v>
      </c>
      <c r="D11" s="58"/>
      <c r="E11" s="37">
        <v>1</v>
      </c>
      <c r="F11" s="25">
        <v>2</v>
      </c>
      <c r="G11" s="25">
        <v>3</v>
      </c>
      <c r="H11" s="25"/>
      <c r="I11" s="25"/>
      <c r="J11" s="26" t="s">
        <v>0</v>
      </c>
      <c r="K11" s="6" t="s">
        <v>11</v>
      </c>
      <c r="L11" s="63"/>
    </row>
    <row r="12" spans="2:18" ht="36.6" customHeight="1" x14ac:dyDescent="0.3">
      <c r="B12" s="19">
        <v>1</v>
      </c>
      <c r="C12" s="20"/>
      <c r="D12" s="21" t="s">
        <v>25</v>
      </c>
      <c r="E12" s="20"/>
      <c r="F12" s="20"/>
      <c r="G12" s="20"/>
      <c r="H12" s="20"/>
      <c r="I12" s="20"/>
      <c r="J12" s="22">
        <f>J13+J14+J15</f>
        <v>59</v>
      </c>
      <c r="K12" s="42"/>
      <c r="L12" s="64">
        <v>25</v>
      </c>
    </row>
    <row r="13" spans="2:18" ht="15" customHeight="1" x14ac:dyDescent="0.3">
      <c r="B13" s="33"/>
      <c r="C13" s="41">
        <v>22</v>
      </c>
      <c r="D13" s="44" t="s">
        <v>23</v>
      </c>
      <c r="E13" s="27">
        <f>VLOOKUP($D13,'INDIVIDUALI(TR)'!$D$12:$I$13,2,FALSE)</f>
        <v>18</v>
      </c>
      <c r="F13" s="27">
        <f>VLOOKUP(D13,'INDIVIDUALI(TR)'!$D$12:$I$13,3,FALSE)</f>
        <v>19</v>
      </c>
      <c r="G13" s="27">
        <f>VLOOKUP($D13,'INDIVIDUALI(TR)'!$D$12:$I$13,4,FALSE)</f>
        <v>22</v>
      </c>
      <c r="H13" s="27"/>
      <c r="I13" s="27"/>
      <c r="J13" s="34">
        <f>SUM(E13:I13)</f>
        <v>59</v>
      </c>
      <c r="K13" s="42"/>
      <c r="L13" s="65"/>
    </row>
    <row r="14" spans="2:18" ht="15" customHeight="1" x14ac:dyDescent="0.3">
      <c r="B14" s="35"/>
      <c r="C14" s="41"/>
      <c r="D14" s="30"/>
      <c r="E14" s="27"/>
      <c r="F14" s="27"/>
      <c r="G14" s="27"/>
      <c r="H14" s="27"/>
      <c r="I14" s="27"/>
      <c r="J14" s="34"/>
      <c r="K14" s="42"/>
      <c r="L14" s="65"/>
    </row>
    <row r="15" spans="2:18" ht="15" customHeight="1" thickBot="1" x14ac:dyDescent="0.35">
      <c r="B15" s="35"/>
      <c r="C15" s="41"/>
      <c r="D15" s="30"/>
      <c r="E15" s="38"/>
      <c r="F15" s="38"/>
      <c r="G15" s="38"/>
      <c r="H15" s="27"/>
      <c r="I15" s="27"/>
      <c r="J15" s="39"/>
      <c r="K15" s="42"/>
      <c r="L15" s="66"/>
    </row>
    <row r="16" spans="2:18" ht="36.75" customHeight="1" x14ac:dyDescent="0.3">
      <c r="K16" s="12"/>
    </row>
    <row r="17" spans="3:4" x14ac:dyDescent="0.3">
      <c r="C17" s="32" t="s">
        <v>14</v>
      </c>
      <c r="D17" t="s">
        <v>17</v>
      </c>
    </row>
    <row r="18" spans="3:4" x14ac:dyDescent="0.3">
      <c r="C18" s="32" t="s">
        <v>13</v>
      </c>
      <c r="D18" t="s">
        <v>18</v>
      </c>
    </row>
    <row r="19" spans="3:4" x14ac:dyDescent="0.3">
      <c r="C19" s="32" t="s">
        <v>15</v>
      </c>
      <c r="D19" t="s">
        <v>19</v>
      </c>
    </row>
  </sheetData>
  <autoFilter ref="B11:K11" xr:uid="{00000000-0009-0000-0000-000002000000}">
    <sortState xmlns:xlrd2="http://schemas.microsoft.com/office/spreadsheetml/2017/richdata2" ref="B13:L30">
      <sortCondition ref="C12"/>
    </sortState>
  </autoFilter>
  <mergeCells count="11">
    <mergeCell ref="L12:L15"/>
    <mergeCell ref="B7:F7"/>
    <mergeCell ref="B8:F8"/>
    <mergeCell ref="E10:J10"/>
    <mergeCell ref="Q2:R2"/>
    <mergeCell ref="Q3:R3"/>
    <mergeCell ref="Q4:R4"/>
    <mergeCell ref="B6:E6"/>
    <mergeCell ref="D10:D11"/>
    <mergeCell ref="B10:B11"/>
    <mergeCell ref="L10:L11"/>
  </mergeCells>
  <conditionalFormatting sqref="C14">
    <cfRule type="duplicateValues" dxfId="2" priority="12"/>
  </conditionalFormatting>
  <conditionalFormatting sqref="C15">
    <cfRule type="duplicateValues" dxfId="1" priority="11"/>
  </conditionalFormatting>
  <conditionalFormatting sqref="C13">
    <cfRule type="duplicateValues" dxfId="0" priority="10"/>
  </conditionalFormatting>
  <printOptions horizontalCentered="1"/>
  <pageMargins left="0.70866141732283472" right="0.70866141732283472" top="0.74803149606299213" bottom="0.74803149606299213" header="0" footer="0.31496062992125984"/>
  <pageSetup paperSize="9" orientation="landscape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INDIVIDUALI(TR)</vt:lpstr>
      <vt:lpstr>KOMANDAS(TR)</vt:lpstr>
      <vt:lpstr>'INDIVIDUALI(TR)'!Drukas_apgabals</vt:lpstr>
      <vt:lpstr>'KOMANDAS(TR)'!Drukas_apgabals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Davis Freimanis</cp:lastModifiedBy>
  <cp:lastPrinted>2026-03-21T13:12:24Z</cp:lastPrinted>
  <dcterms:created xsi:type="dcterms:W3CDTF">2016-07-17T20:06:56Z</dcterms:created>
  <dcterms:modified xsi:type="dcterms:W3CDTF">2026-03-21T14:27:25Z</dcterms:modified>
</cp:coreProperties>
</file>